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5615" activeTab="0"/>
  </bookViews>
  <sheets>
    <sheet name="Two proportions" sheetId="1" r:id="rId1"/>
  </sheets>
  <definedNames>
    <definedName name="_xlnm.Print_Area" localSheetId="0">'Two proportions'!$A$21:$K$76</definedName>
  </definedNames>
  <calcPr fullCalcOnLoad="1"/>
</workbook>
</file>

<file path=xl/sharedStrings.xml><?xml version="1.0" encoding="utf-8"?>
<sst xmlns="http://schemas.openxmlformats.org/spreadsheetml/2006/main" count="1" uniqueCount="1">
  <si>
    <t>P-value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</si>
</sst>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0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60"/>
      </bottom>
    </border>
    <border>
      <left style="hair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hair">
        <color indexed="6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/>
    </xf>
    <xf numFmtId="168" fontId="2" fillId="34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68" fontId="1" fillId="34" borderId="14" xfId="0" applyNumberFormat="1" applyFont="1" applyFill="1" applyBorder="1" applyAlignment="1">
      <alignment horizontal="center"/>
    </xf>
    <xf numFmtId="168" fontId="1" fillId="33" borderId="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/>
    </xf>
    <xf numFmtId="168" fontId="1" fillId="33" borderId="16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68" fontId="1" fillId="33" borderId="12" xfId="0" applyNumberFormat="1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168" fontId="1" fillId="33" borderId="15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169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167" fontId="1" fillId="34" borderId="14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95250</xdr:rowOff>
    </xdr:from>
    <xdr:to>
      <xdr:col>9</xdr:col>
      <xdr:colOff>295275</xdr:colOff>
      <xdr:row>18</xdr:row>
      <xdr:rowOff>114300</xdr:rowOff>
    </xdr:to>
    <xdr:sp>
      <xdr:nvSpPr>
        <xdr:cNvPr id="1" name="Rectangle 14"/>
        <xdr:cNvSpPr>
          <a:spLocks/>
        </xdr:cNvSpPr>
      </xdr:nvSpPr>
      <xdr:spPr>
        <a:xfrm>
          <a:off x="304800" y="114300"/>
          <a:ext cx="5419725" cy="2962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Medical applications of confidence intervals, Steve Simon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Two proportions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spreadsheet computes the confidence interval for the estimate of the difference between two proportions.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You are encouraged to try various "what-if" scenarios to examine how the location and width of this confidence interval changes when you vary the size of the two proportions, the two sample sizes, and/or the confidence level.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formula used in this spreadsheet can be found on page 332 of Rosner (1990) 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Fundamentals of Biostatistics, Third Edition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Belmont CA: Duxbury Press, Inc. This formula relies on the normal approximation to the binomial distribution. For small sample sizes, and/or rare events, you may wish to use an alternative formula for the confidence interval.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consult with a professional statistician before using the output from this spreadsheet in a protocol or publication.</a:t>
          </a:r>
        </a:p>
      </xdr:txBody>
    </xdr:sp>
    <xdr:clientData/>
  </xdr:twoCellAnchor>
  <xdr:twoCellAnchor editAs="oneCell">
    <xdr:from>
      <xdr:col>2</xdr:col>
      <xdr:colOff>0</xdr:colOff>
      <xdr:row>22</xdr:row>
      <xdr:rowOff>76200</xdr:rowOff>
    </xdr:from>
    <xdr:to>
      <xdr:col>2</xdr:col>
      <xdr:colOff>1162050</xdr:colOff>
      <xdr:row>23</xdr:row>
      <xdr:rowOff>171450</xdr:rowOff>
    </xdr:to>
    <xdr:pic>
      <xdr:nvPicPr>
        <xdr:cNvPr id="2" name="Picture 22" descr="tip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724275"/>
          <a:ext cx="1162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30</xdr:row>
      <xdr:rowOff>66675</xdr:rowOff>
    </xdr:from>
    <xdr:to>
      <xdr:col>3</xdr:col>
      <xdr:colOff>9525</xdr:colOff>
      <xdr:row>31</xdr:row>
      <xdr:rowOff>161925</xdr:rowOff>
    </xdr:to>
    <xdr:pic>
      <xdr:nvPicPr>
        <xdr:cNvPr id="3" name="Picture 23" descr="tip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324475"/>
          <a:ext cx="1181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33</xdr:row>
      <xdr:rowOff>66675</xdr:rowOff>
    </xdr:from>
    <xdr:to>
      <xdr:col>2</xdr:col>
      <xdr:colOff>962025</xdr:colOff>
      <xdr:row>34</xdr:row>
      <xdr:rowOff>161925</xdr:rowOff>
    </xdr:to>
    <xdr:pic>
      <xdr:nvPicPr>
        <xdr:cNvPr id="4" name="Picture 24" descr="tip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589597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25</xdr:row>
      <xdr:rowOff>95250</xdr:rowOff>
    </xdr:from>
    <xdr:to>
      <xdr:col>2</xdr:col>
      <xdr:colOff>962025</xdr:colOff>
      <xdr:row>26</xdr:row>
      <xdr:rowOff>171450</xdr:rowOff>
    </xdr:to>
    <xdr:pic>
      <xdr:nvPicPr>
        <xdr:cNvPr id="5" name="Picture 25" descr="tip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" y="4314825"/>
          <a:ext cx="771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24</xdr:row>
      <xdr:rowOff>47625</xdr:rowOff>
    </xdr:from>
    <xdr:to>
      <xdr:col>5</xdr:col>
      <xdr:colOff>1076325</xdr:colOff>
      <xdr:row>26</xdr:row>
      <xdr:rowOff>190500</xdr:rowOff>
    </xdr:to>
    <xdr:pic>
      <xdr:nvPicPr>
        <xdr:cNvPr id="6" name="Picture 27" descr="tip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407670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31</xdr:row>
      <xdr:rowOff>180975</xdr:rowOff>
    </xdr:from>
    <xdr:to>
      <xdr:col>5</xdr:col>
      <xdr:colOff>1076325</xdr:colOff>
      <xdr:row>34</xdr:row>
      <xdr:rowOff>152400</xdr:rowOff>
    </xdr:to>
    <xdr:pic>
      <xdr:nvPicPr>
        <xdr:cNvPr id="7" name="Picture 28" descr="tip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5629275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45</xdr:row>
      <xdr:rowOff>0</xdr:rowOff>
    </xdr:from>
    <xdr:to>
      <xdr:col>3</xdr:col>
      <xdr:colOff>247650</xdr:colOff>
      <xdr:row>47</xdr:row>
      <xdr:rowOff>152400</xdr:rowOff>
    </xdr:to>
    <xdr:pic>
      <xdr:nvPicPr>
        <xdr:cNvPr id="8" name="Picture 29" descr="tip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" y="8153400"/>
          <a:ext cx="1619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44</xdr:row>
      <xdr:rowOff>180975</xdr:rowOff>
    </xdr:from>
    <xdr:to>
      <xdr:col>6</xdr:col>
      <xdr:colOff>171450</xdr:colOff>
      <xdr:row>47</xdr:row>
      <xdr:rowOff>152400</xdr:rowOff>
    </xdr:to>
    <xdr:pic>
      <xdr:nvPicPr>
        <xdr:cNvPr id="9" name="Picture 30" descr="sp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8143875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43</xdr:row>
      <xdr:rowOff>19050</xdr:rowOff>
    </xdr:from>
    <xdr:to>
      <xdr:col>9</xdr:col>
      <xdr:colOff>180975</xdr:colOff>
      <xdr:row>47</xdr:row>
      <xdr:rowOff>152400</xdr:rowOff>
    </xdr:to>
    <xdr:pic>
      <xdr:nvPicPr>
        <xdr:cNvPr id="10" name="Picture 33" descr="tip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33850" y="7791450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36</xdr:row>
      <xdr:rowOff>190500</xdr:rowOff>
    </xdr:from>
    <xdr:to>
      <xdr:col>6</xdr:col>
      <xdr:colOff>123825</xdr:colOff>
      <xdr:row>39</xdr:row>
      <xdr:rowOff>161925</xdr:rowOff>
    </xdr:to>
    <xdr:pic>
      <xdr:nvPicPr>
        <xdr:cNvPr id="11" name="Picture 34" descr="sp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05050" y="6619875"/>
          <a:ext cx="1438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22</xdr:row>
      <xdr:rowOff>152400</xdr:rowOff>
    </xdr:from>
    <xdr:to>
      <xdr:col>9</xdr:col>
      <xdr:colOff>238125</xdr:colOff>
      <xdr:row>25</xdr:row>
      <xdr:rowOff>161925</xdr:rowOff>
    </xdr:to>
    <xdr:pic>
      <xdr:nvPicPr>
        <xdr:cNvPr id="12" name="Picture 35" descr="tip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19550" y="3800475"/>
          <a:ext cx="1647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2:J55"/>
  <sheetViews>
    <sheetView tabSelected="1" zoomScalePageLayoutView="0" workbookViewId="0" topLeftCell="A3">
      <selection activeCell="I36" sqref="I36"/>
    </sheetView>
  </sheetViews>
  <sheetFormatPr defaultColWidth="11.421875" defaultRowHeight="12.75"/>
  <cols>
    <col min="1" max="2" width="4.7109375" style="1" customWidth="1"/>
    <col min="3" max="3" width="17.7109375" style="1" customWidth="1"/>
    <col min="4" max="5" width="4.7109375" style="1" customWidth="1"/>
    <col min="6" max="6" width="17.7109375" style="1" customWidth="1"/>
    <col min="7" max="8" width="4.7109375" style="1" customWidth="1"/>
    <col min="9" max="9" width="17.7109375" style="1" customWidth="1"/>
    <col min="10" max="11" width="4.7109375" style="1" customWidth="1"/>
    <col min="12" max="16384" width="11.421875" style="1" customWidth="1"/>
  </cols>
  <sheetData>
    <row r="22" spans="2:10" ht="15">
      <c r="B22" s="2"/>
      <c r="C22" s="3"/>
      <c r="D22" s="15"/>
      <c r="E22" s="2"/>
      <c r="F22" s="3"/>
      <c r="G22" s="15"/>
      <c r="H22" s="2"/>
      <c r="I22" s="3"/>
      <c r="J22" s="15"/>
    </row>
    <row r="23" spans="2:10" ht="15">
      <c r="B23" s="4"/>
      <c r="C23" s="5"/>
      <c r="D23" s="17"/>
      <c r="E23" s="4"/>
      <c r="F23" s="5"/>
      <c r="G23" s="17"/>
      <c r="H23" s="4"/>
      <c r="J23" s="17"/>
    </row>
    <row r="24" spans="2:10" ht="15">
      <c r="B24" s="4"/>
      <c r="C24" s="26"/>
      <c r="D24" s="16"/>
      <c r="E24" s="7"/>
      <c r="F24" s="26"/>
      <c r="G24" s="16"/>
      <c r="H24" s="7"/>
      <c r="J24" s="17"/>
    </row>
    <row r="25" spans="2:10" ht="15">
      <c r="B25" s="21"/>
      <c r="C25" s="9">
        <v>5</v>
      </c>
      <c r="D25" s="22"/>
      <c r="E25" s="4"/>
      <c r="F25" s="5"/>
      <c r="G25" s="17"/>
      <c r="H25" s="4"/>
      <c r="I25" s="5"/>
      <c r="J25" s="17"/>
    </row>
    <row r="26" spans="2:10" ht="16.5" thickBot="1">
      <c r="B26" s="4"/>
      <c r="C26" s="5"/>
      <c r="D26" s="17"/>
      <c r="E26" s="4"/>
      <c r="F26" s="5"/>
      <c r="G26" s="17"/>
      <c r="H26" s="4"/>
      <c r="I26" s="8"/>
      <c r="J26" s="17"/>
    </row>
    <row r="27" spans="2:10" ht="17.25" thickBot="1" thickTop="1">
      <c r="B27" s="4"/>
      <c r="C27" s="5"/>
      <c r="D27" s="17"/>
      <c r="E27" s="4"/>
      <c r="F27" s="5"/>
      <c r="G27" s="17"/>
      <c r="H27" s="4"/>
      <c r="I27" s="10">
        <f>C49-F49*I49</f>
        <v>-0.27137289029465544</v>
      </c>
      <c r="J27" s="17"/>
    </row>
    <row r="28" spans="2:10" ht="17.25" thickBot="1" thickTop="1">
      <c r="B28" s="4"/>
      <c r="C28" s="9">
        <v>9</v>
      </c>
      <c r="D28" s="17"/>
      <c r="E28" s="4"/>
      <c r="F28" s="28">
        <f>C25/C28</f>
        <v>0.5555555555555556</v>
      </c>
      <c r="G28" s="17"/>
      <c r="H28" s="4"/>
      <c r="I28" s="10">
        <f>C49+F49*I49</f>
        <v>0.3923849915047765</v>
      </c>
      <c r="J28" s="17"/>
    </row>
    <row r="29" spans="2:10" ht="15.75" thickTop="1">
      <c r="B29" s="4"/>
      <c r="C29" s="5"/>
      <c r="D29" s="17"/>
      <c r="E29" s="4"/>
      <c r="F29" s="5"/>
      <c r="G29" s="17"/>
      <c r="H29" s="4"/>
      <c r="I29" s="5"/>
      <c r="J29" s="17"/>
    </row>
    <row r="30" spans="2:10" ht="15">
      <c r="B30" s="4"/>
      <c r="C30" s="5"/>
      <c r="D30" s="17"/>
      <c r="E30" s="4"/>
      <c r="F30" s="5"/>
      <c r="G30" s="17"/>
      <c r="H30" s="4"/>
      <c r="I30" s="5"/>
      <c r="J30" s="17"/>
    </row>
    <row r="31" spans="2:10" ht="15">
      <c r="B31" s="2"/>
      <c r="C31" s="3"/>
      <c r="D31" s="15"/>
      <c r="E31" s="2"/>
      <c r="F31" s="3"/>
      <c r="G31" s="15"/>
      <c r="H31" s="4"/>
      <c r="I31" s="5"/>
      <c r="J31" s="17"/>
    </row>
    <row r="32" spans="2:10" ht="15">
      <c r="B32" s="4"/>
      <c r="C32" s="5"/>
      <c r="D32" s="17"/>
      <c r="E32" s="4"/>
      <c r="F32" s="5"/>
      <c r="G32" s="17"/>
      <c r="H32" s="4"/>
      <c r="I32" s="5"/>
      <c r="J32" s="17"/>
    </row>
    <row r="33" spans="2:10" ht="15">
      <c r="B33" s="4"/>
      <c r="C33" s="9">
        <v>100</v>
      </c>
      <c r="D33" s="17"/>
      <c r="E33" s="4"/>
      <c r="F33" s="5"/>
      <c r="G33" s="17"/>
      <c r="H33" s="4"/>
      <c r="I33" s="5"/>
      <c r="J33" s="17"/>
    </row>
    <row r="34" spans="2:10" ht="15">
      <c r="B34" s="4"/>
      <c r="C34" s="5"/>
      <c r="D34" s="17"/>
      <c r="E34" s="4"/>
      <c r="F34" s="5"/>
      <c r="G34" s="17"/>
      <c r="H34" s="4"/>
      <c r="I34" s="5"/>
      <c r="J34" s="17"/>
    </row>
    <row r="35" spans="2:10" ht="15.75" thickBot="1">
      <c r="B35" s="4"/>
      <c r="C35" s="6"/>
      <c r="D35" s="17"/>
      <c r="E35" s="4"/>
      <c r="F35" s="6"/>
      <c r="G35" s="17"/>
      <c r="H35" s="7"/>
      <c r="I35" s="5" t="s">
        <v>0</v>
      </c>
      <c r="J35" s="17"/>
    </row>
    <row r="36" spans="2:10" ht="16.5" thickBot="1" thickTop="1">
      <c r="B36" s="4"/>
      <c r="C36" s="9">
        <v>202</v>
      </c>
      <c r="D36" s="17"/>
      <c r="E36" s="4"/>
      <c r="F36" s="29">
        <f>C33/C36</f>
        <v>0.49504950495049505</v>
      </c>
      <c r="G36" s="17"/>
      <c r="H36" s="4"/>
      <c r="I36" s="27">
        <f>2*(1-NORMSDIST(ABS(C49/I49)))</f>
        <v>0.7208461764460736</v>
      </c>
      <c r="J36" s="17"/>
    </row>
    <row r="37" spans="2:10" ht="15.75" thickTop="1">
      <c r="B37" s="11"/>
      <c r="C37" s="12"/>
      <c r="D37" s="19"/>
      <c r="E37" s="11"/>
      <c r="F37" s="12"/>
      <c r="G37" s="19"/>
      <c r="H37" s="4"/>
      <c r="I37" s="5"/>
      <c r="J37" s="17"/>
    </row>
    <row r="38" spans="2:10" ht="15">
      <c r="B38" s="2"/>
      <c r="C38" s="3"/>
      <c r="D38" s="3"/>
      <c r="E38" s="3"/>
      <c r="F38" s="3"/>
      <c r="G38" s="3"/>
      <c r="H38" s="4"/>
      <c r="I38" s="5"/>
      <c r="J38" s="17"/>
    </row>
    <row r="39" spans="2:10" ht="15">
      <c r="B39" s="4"/>
      <c r="C39" s="5"/>
      <c r="D39" s="5"/>
      <c r="E39" s="5"/>
      <c r="F39" s="5"/>
      <c r="G39" s="5"/>
      <c r="H39" s="4"/>
      <c r="I39" s="5"/>
      <c r="J39" s="17"/>
    </row>
    <row r="40" spans="2:10" ht="15">
      <c r="B40" s="7"/>
      <c r="C40" s="6"/>
      <c r="D40" s="5"/>
      <c r="E40" s="5"/>
      <c r="F40" s="5"/>
      <c r="G40" s="6"/>
      <c r="H40" s="4"/>
      <c r="J40" s="17"/>
    </row>
    <row r="41" spans="2:10" ht="15">
      <c r="B41" s="20"/>
      <c r="C41" s="5"/>
      <c r="D41" s="5"/>
      <c r="E41" s="5"/>
      <c r="F41" s="9">
        <v>0.95</v>
      </c>
      <c r="G41" s="14"/>
      <c r="H41" s="4"/>
      <c r="J41" s="17"/>
    </row>
    <row r="42" spans="2:10" ht="15">
      <c r="B42" s="23"/>
      <c r="C42" s="12"/>
      <c r="D42" s="18"/>
      <c r="E42" s="18"/>
      <c r="F42" s="18"/>
      <c r="G42" s="18"/>
      <c r="H42" s="11"/>
      <c r="I42" s="12"/>
      <c r="J42" s="19"/>
    </row>
    <row r="43" spans="2:10" ht="15">
      <c r="B43" s="2"/>
      <c r="C43" s="3"/>
      <c r="D43" s="3"/>
      <c r="E43" s="3"/>
      <c r="F43" s="3"/>
      <c r="G43" s="3"/>
      <c r="H43" s="6"/>
      <c r="I43" s="5"/>
      <c r="J43" s="17"/>
    </row>
    <row r="44" spans="2:10" ht="15">
      <c r="B44" s="4"/>
      <c r="C44" s="5"/>
      <c r="D44" s="5"/>
      <c r="E44" s="5"/>
      <c r="F44" s="5"/>
      <c r="G44" s="5"/>
      <c r="H44" s="6"/>
      <c r="I44" s="5"/>
      <c r="J44" s="17"/>
    </row>
    <row r="45" spans="2:10" ht="15">
      <c r="B45" s="4"/>
      <c r="C45" s="5"/>
      <c r="D45" s="5"/>
      <c r="E45" s="5"/>
      <c r="F45" s="5"/>
      <c r="G45" s="5"/>
      <c r="H45" s="6"/>
      <c r="I45" s="5"/>
      <c r="J45" s="17"/>
    </row>
    <row r="46" spans="2:10" ht="15">
      <c r="B46" s="4"/>
      <c r="C46" s="5"/>
      <c r="D46" s="5"/>
      <c r="E46" s="5"/>
      <c r="F46" s="5"/>
      <c r="G46" s="5"/>
      <c r="H46" s="6"/>
      <c r="I46" s="5"/>
      <c r="J46" s="17"/>
    </row>
    <row r="47" spans="2:10" ht="15">
      <c r="B47" s="4"/>
      <c r="C47" s="5"/>
      <c r="D47" s="5"/>
      <c r="E47" s="5"/>
      <c r="F47" s="5"/>
      <c r="G47" s="5"/>
      <c r="H47" s="6"/>
      <c r="I47" s="5"/>
      <c r="J47" s="17"/>
    </row>
    <row r="48" spans="2:10" ht="15.75" thickBot="1">
      <c r="B48" s="7"/>
      <c r="C48" s="6"/>
      <c r="D48" s="5"/>
      <c r="E48" s="5"/>
      <c r="F48" s="6"/>
      <c r="G48" s="5"/>
      <c r="H48" s="14"/>
      <c r="I48" s="6"/>
      <c r="J48" s="17"/>
    </row>
    <row r="49" spans="2:10" ht="16.5" thickBot="1" thickTop="1">
      <c r="B49" s="20"/>
      <c r="C49" s="13">
        <f>F28-F36</f>
        <v>0.060506050605060535</v>
      </c>
      <c r="D49" s="5"/>
      <c r="E49" s="5"/>
      <c r="F49" s="13">
        <f>NORMSINV(1-(1-F41)/2)</f>
        <v>1.9599639845400536</v>
      </c>
      <c r="G49" s="14"/>
      <c r="H49" s="14"/>
      <c r="I49" s="13">
        <f>SQRT(F28*(1-F28)/C28+F36*(1-F36)/C36)</f>
        <v>0.16932910171693705</v>
      </c>
      <c r="J49" s="17"/>
    </row>
    <row r="50" spans="2:10" ht="15.75" thickTop="1">
      <c r="B50" s="4"/>
      <c r="C50" s="5"/>
      <c r="D50" s="5"/>
      <c r="E50" s="5"/>
      <c r="F50" s="5"/>
      <c r="G50" s="5"/>
      <c r="H50" s="5"/>
      <c r="I50" s="3"/>
      <c r="J50" s="17"/>
    </row>
    <row r="51" spans="2:10" ht="15">
      <c r="B51" s="4"/>
      <c r="C51" s="5"/>
      <c r="D51" s="5"/>
      <c r="E51" s="5"/>
      <c r="F51" s="5"/>
      <c r="G51" s="5"/>
      <c r="H51" s="5"/>
      <c r="J51" s="17"/>
    </row>
    <row r="52" spans="2:10" ht="15">
      <c r="B52" s="4"/>
      <c r="C52" s="5"/>
      <c r="D52" s="5"/>
      <c r="E52" s="5"/>
      <c r="F52" s="5"/>
      <c r="G52" s="5"/>
      <c r="H52" s="14"/>
      <c r="J52" s="17"/>
    </row>
    <row r="53" spans="2:10" ht="15">
      <c r="B53" s="4"/>
      <c r="C53" s="5"/>
      <c r="D53" s="5"/>
      <c r="E53" s="5"/>
      <c r="F53" s="5"/>
      <c r="G53" s="5"/>
      <c r="H53" s="5"/>
      <c r="I53" s="5"/>
      <c r="J53" s="17"/>
    </row>
    <row r="54" spans="2:10" ht="15">
      <c r="B54" s="11"/>
      <c r="C54" s="24"/>
      <c r="D54" s="12"/>
      <c r="E54" s="12"/>
      <c r="F54" s="12"/>
      <c r="G54" s="12"/>
      <c r="H54" s="12"/>
      <c r="I54" s="12"/>
      <c r="J54" s="19"/>
    </row>
    <row r="55" spans="2:10" ht="15">
      <c r="B55" s="3"/>
      <c r="C55" s="25"/>
      <c r="D55" s="3"/>
      <c r="E55" s="3"/>
      <c r="F55" s="3"/>
      <c r="G55" s="3"/>
      <c r="H55" s="3"/>
      <c r="I55" s="3"/>
      <c r="J55" s="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Newton Cat Lover's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Simon</dc:creator>
  <cp:keywords/>
  <dc:description/>
  <cp:lastModifiedBy>Simon, Stephen D.</cp:lastModifiedBy>
  <cp:lastPrinted>2007-10-11T17:22:20Z</cp:lastPrinted>
  <dcterms:created xsi:type="dcterms:W3CDTF">1999-02-17T20:55:57Z</dcterms:created>
  <dcterms:modified xsi:type="dcterms:W3CDTF">2015-01-26T18:35:09Z</dcterms:modified>
  <cp:category/>
  <cp:version/>
  <cp:contentType/>
  <cp:contentStatus/>
</cp:coreProperties>
</file>